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/>
  <c r="E31"/>
  <c r="D35"/>
  <c r="D31"/>
  <c r="C35"/>
  <c r="C31"/>
  <c r="E17" l="1"/>
  <c r="D17"/>
  <c r="C18" l="1"/>
  <c r="E25"/>
  <c r="D25"/>
  <c r="C25"/>
  <c r="C16"/>
  <c r="E34" l="1"/>
  <c r="E33" s="1"/>
  <c r="E30"/>
  <c r="E29" s="1"/>
  <c r="D34"/>
  <c r="D33" s="1"/>
  <c r="D30"/>
  <c r="D29" s="1"/>
  <c r="C34"/>
  <c r="C33" s="1"/>
  <c r="C30"/>
  <c r="C29" s="1"/>
  <c r="C28" s="1"/>
  <c r="E16"/>
  <c r="D16"/>
  <c r="E14"/>
  <c r="D14"/>
  <c r="C14"/>
  <c r="E32" l="1"/>
  <c r="E28"/>
  <c r="E27"/>
  <c r="E22"/>
  <c r="E18" s="1"/>
  <c r="E13"/>
  <c r="D32"/>
  <c r="D28"/>
  <c r="D27"/>
  <c r="D22"/>
  <c r="D18" s="1"/>
  <c r="D13"/>
  <c r="C22"/>
  <c r="C13"/>
  <c r="D12" l="1"/>
  <c r="E12"/>
  <c r="C32" l="1"/>
  <c r="C27"/>
  <c r="C12" l="1"/>
</calcChain>
</file>

<file path=xl/sharedStrings.xml><?xml version="1.0" encoding="utf-8"?>
<sst xmlns="http://schemas.openxmlformats.org/spreadsheetml/2006/main" count="65" uniqueCount="62">
  <si>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</si>
  <si>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</si>
  <si>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</si>
  <si>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</si>
  <si>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</si>
  <si>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</si>
  <si>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</si>
  <si>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</si>
  <si>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</si>
  <si>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</si>
  <si>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</si>
  <si>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</si>
  <si>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</si>
  <si>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</si>
  <si>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</si>
  <si>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</si>
  <si>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</si>
  <si>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</si>
  <si>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</si>
  <si>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</si>
  <si>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</si>
  <si>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</si>
  <si>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</si>
  <si>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</si>
  <si>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</si>
  <si>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</si>
  <si>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</si>
  <si>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</si>
  <si>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</si>
  <si>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</si>
  <si>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</si>
  <si>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</si>
  <si>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</si>
  <si>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</si>
  <si>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</si>
  <si>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</si>
  <si>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</si>
  <si>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</si>
  <si>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</si>
  <si>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</si>
  <si>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</si>
  <si>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</si>
  <si>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</si>
  <si>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</si>
  <si>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</si>
  <si>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</si>
  <si>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</si>
  <si>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</si>
  <si>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</si>
  <si>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</si>
  <si>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</si>
  <si>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</si>
  <si>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</si>
  <si>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</si>
  <si>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</si>
  <si>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</si>
  <si>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</si>
  <si>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</si>
  <si>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>от 00.00.2022г. № ______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</si>
  <si>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</si>
  <si>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905 01 03 01 00 04 0000 700</t>
  </si>
  <si>
    <t>905 01 03 01 00 04 0000 710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</si>
</sst>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4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abSelected="1" topLeftCell="A7" workbookViewId="0">
      <selection activeCell="H22" sqref="H22"/>
    </sheetView>
  </sheetViews>
  <sheetFormatPr defaultColWidth="9.140625" defaultRowHeight="15.7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>
      <c r="A1" s="1"/>
      <c r="C1" s="31" t="s">
        <v>30</v>
      </c>
      <c r="D1" s="31"/>
      <c r="E1" s="31"/>
    </row>
    <row r="2" spans="1:5">
      <c r="A2" s="1"/>
      <c r="B2" s="6"/>
      <c r="C2" s="32" t="s">
        <v>49</v>
      </c>
      <c r="D2" s="32"/>
      <c r="E2" s="32"/>
    </row>
    <row r="3" spans="1:5">
      <c r="A3" s="1"/>
      <c r="C3" s="26" t="s">
        <v>55</v>
      </c>
      <c r="D3" s="27"/>
      <c r="E3" s="27"/>
    </row>
    <row r="4" spans="1:5">
      <c r="A4" s="1"/>
      <c r="C4" s="26" t="s">
        <v>56</v>
      </c>
      <c r="D4" s="27"/>
      <c r="E4" s="27"/>
    </row>
    <row r="5" spans="1:5">
      <c r="A5" s="1"/>
      <c r="B5" s="6"/>
      <c r="C5" s="33" t="s">
        <v>57</v>
      </c>
      <c r="D5" s="33"/>
      <c r="E5" s="33"/>
    </row>
    <row r="6" spans="1:5">
      <c r="A6" s="1"/>
      <c r="B6" s="2"/>
      <c r="C6" s="30" t="s">
        <v>58</v>
      </c>
      <c r="D6" s="30"/>
      <c r="E6" s="30"/>
    </row>
    <row r="7" spans="1:5">
      <c r="A7" s="1"/>
      <c r="B7" s="2"/>
      <c r="C7" s="2"/>
    </row>
    <row r="8" spans="1:5" ht="51.75" customHeight="1">
      <c r="A8" s="29" t="s">
        <v>53</v>
      </c>
      <c r="B8" s="29"/>
      <c r="C8" s="29"/>
      <c r="D8" s="29"/>
      <c r="E8" s="29"/>
    </row>
    <row r="9" spans="1:5">
      <c r="A9" s="10"/>
      <c r="B9" s="10"/>
      <c r="C9" s="10"/>
    </row>
    <row r="10" spans="1:5">
      <c r="A10" s="1"/>
      <c r="B10" s="1"/>
      <c r="E10" s="5" t="s">
        <v>54</v>
      </c>
    </row>
    <row r="11" spans="1:5" ht="38.450000000000003" customHeight="1">
      <c r="A11" s="15" t="s">
        <v>0</v>
      </c>
      <c r="B11" s="15" t="s">
        <v>22</v>
      </c>
      <c r="C11" s="15" t="s">
        <v>23</v>
      </c>
      <c r="D11" s="15" t="s">
        <v>28</v>
      </c>
      <c r="E11" s="15" t="s">
        <v>29</v>
      </c>
    </row>
    <row r="12" spans="1:5" ht="26.45" customHeight="1">
      <c r="A12" s="16" t="s">
        <v>52</v>
      </c>
      <c r="B12" s="17" t="s">
        <v>1</v>
      </c>
      <c r="C12" s="18">
        <f>C13+C18+C27</f>
        <v>72523473.829999834</v>
      </c>
      <c r="D12" s="18">
        <f>D13+D18+D27</f>
        <v>39098627.099999972</v>
      </c>
      <c r="E12" s="18">
        <f>E13+E18+E27</f>
        <v>64016755.650000006</v>
      </c>
    </row>
    <row r="13" spans="1:5" ht="29.45" customHeight="1">
      <c r="A13" s="16" t="s">
        <v>2</v>
      </c>
      <c r="B13" s="17" t="s">
        <v>3</v>
      </c>
      <c r="C13" s="18">
        <f>C14+C16</f>
        <v>29496575.110000014</v>
      </c>
      <c r="D13" s="18">
        <f>D14+D16</f>
        <v>67607728.809999973</v>
      </c>
      <c r="E13" s="18">
        <f>E14+E16</f>
        <v>92525857.340000004</v>
      </c>
    </row>
    <row r="14" spans="1:5" ht="29.45" customHeight="1">
      <c r="A14" s="19" t="s">
        <v>4</v>
      </c>
      <c r="B14" s="20" t="s">
        <v>26</v>
      </c>
      <c r="C14" s="21">
        <f>C15</f>
        <v>189496575.11000001</v>
      </c>
      <c r="D14" s="21">
        <f>D15</f>
        <v>257104303.91999999</v>
      </c>
      <c r="E14" s="21">
        <f>E15</f>
        <v>349630161.25999999</v>
      </c>
    </row>
    <row r="15" spans="1:5" ht="42" customHeight="1">
      <c r="A15" s="19" t="s">
        <v>50</v>
      </c>
      <c r="B15" s="20" t="s">
        <v>35</v>
      </c>
      <c r="C15" s="21">
        <v>189496575.11000001</v>
      </c>
      <c r="D15" s="21">
        <v>257104303.91999999</v>
      </c>
      <c r="E15" s="21">
        <v>349630161.25999999</v>
      </c>
    </row>
    <row r="16" spans="1:5" ht="26.25">
      <c r="A16" s="19" t="s">
        <v>5</v>
      </c>
      <c r="B16" s="20" t="s">
        <v>27</v>
      </c>
      <c r="C16" s="21">
        <f>C17</f>
        <v>-160000000</v>
      </c>
      <c r="D16" s="21">
        <f>D17</f>
        <v>-189496575.11000001</v>
      </c>
      <c r="E16" s="21">
        <f>E17</f>
        <v>-257104303.91999999</v>
      </c>
    </row>
    <row r="17" spans="1:5" ht="39">
      <c r="A17" s="19" t="s">
        <v>51</v>
      </c>
      <c r="B17" s="20" t="s">
        <v>36</v>
      </c>
      <c r="C17" s="21">
        <v>-160000000</v>
      </c>
      <c r="D17" s="21">
        <f>-C15</f>
        <v>-189496575.11000001</v>
      </c>
      <c r="E17" s="21">
        <f>-D15</f>
        <v>-257104303.91999999</v>
      </c>
    </row>
    <row r="18" spans="1:5" ht="32.25" customHeight="1">
      <c r="A18" s="22" t="s">
        <v>21</v>
      </c>
      <c r="B18" s="17" t="s">
        <v>6</v>
      </c>
      <c r="C18" s="18">
        <f>C21+C26</f>
        <v>35817898.289999999</v>
      </c>
      <c r="D18" s="18">
        <f>D22</f>
        <v>-28509101.710000001</v>
      </c>
      <c r="E18" s="18">
        <f>E22</f>
        <v>-28509101.690000001</v>
      </c>
    </row>
    <row r="19" spans="1:5" ht="44.25" customHeight="1">
      <c r="A19" s="19" t="s">
        <v>7</v>
      </c>
      <c r="B19" s="20" t="s">
        <v>8</v>
      </c>
      <c r="C19" s="18">
        <v>58000000</v>
      </c>
      <c r="D19" s="18">
        <v>0</v>
      </c>
      <c r="E19" s="18">
        <v>0</v>
      </c>
    </row>
    <row r="20" spans="1:5" ht="51" customHeight="1">
      <c r="A20" s="19" t="s">
        <v>59</v>
      </c>
      <c r="B20" s="20" t="s">
        <v>60</v>
      </c>
      <c r="C20" s="21">
        <v>58000000</v>
      </c>
      <c r="D20" s="21">
        <v>0</v>
      </c>
      <c r="E20" s="21">
        <v>0</v>
      </c>
    </row>
    <row r="21" spans="1:5" ht="42.75" customHeight="1">
      <c r="A21" s="19" t="s">
        <v>59</v>
      </c>
      <c r="B21" s="20" t="s">
        <v>61</v>
      </c>
      <c r="C21" s="21">
        <v>58000000</v>
      </c>
      <c r="D21" s="21">
        <v>0</v>
      </c>
      <c r="E21" s="21">
        <v>0</v>
      </c>
    </row>
    <row r="22" spans="1:5" ht="42.6" customHeight="1">
      <c r="A22" s="19" t="s">
        <v>7</v>
      </c>
      <c r="B22" s="20" t="s">
        <v>8</v>
      </c>
      <c r="C22" s="21">
        <f>C23+C25</f>
        <v>-22182101.710000001</v>
      </c>
      <c r="D22" s="21">
        <f>D23+D25</f>
        <v>-28509101.710000001</v>
      </c>
      <c r="E22" s="21">
        <f>E23+E25</f>
        <v>-28509101.690000001</v>
      </c>
    </row>
    <row r="23" spans="1:5" ht="39" hidden="1">
      <c r="A23" s="19" t="s">
        <v>9</v>
      </c>
      <c r="B23" s="20" t="s">
        <v>24</v>
      </c>
      <c r="C23" s="21">
        <v>0</v>
      </c>
      <c r="D23" s="21">
        <v>0</v>
      </c>
      <c r="E23" s="21">
        <v>0</v>
      </c>
    </row>
    <row r="24" spans="1:5" ht="51.75" hidden="1">
      <c r="A24" s="19" t="s">
        <v>37</v>
      </c>
      <c r="B24" s="20" t="s">
        <v>38</v>
      </c>
      <c r="C24" s="21">
        <v>0</v>
      </c>
      <c r="D24" s="21">
        <v>0</v>
      </c>
      <c r="E24" s="21">
        <v>0</v>
      </c>
    </row>
    <row r="25" spans="1:5" ht="42.75" customHeight="1">
      <c r="A25" s="19" t="s">
        <v>10</v>
      </c>
      <c r="B25" s="20" t="s">
        <v>25</v>
      </c>
      <c r="C25" s="23">
        <f>C26</f>
        <v>-22182101.710000001</v>
      </c>
      <c r="D25" s="23">
        <f>D26</f>
        <v>-28509101.710000001</v>
      </c>
      <c r="E25" s="23">
        <f>E26</f>
        <v>-28509101.690000001</v>
      </c>
    </row>
    <row r="26" spans="1:5" ht="45" customHeight="1">
      <c r="A26" s="19" t="s">
        <v>39</v>
      </c>
      <c r="B26" s="20" t="s">
        <v>40</v>
      </c>
      <c r="C26" s="23">
        <v>-22182101.710000001</v>
      </c>
      <c r="D26" s="23">
        <v>-28509101.710000001</v>
      </c>
      <c r="E26" s="23">
        <v>-28509101.690000001</v>
      </c>
    </row>
    <row r="27" spans="1:5" ht="28.9" customHeight="1">
      <c r="A27" s="16" t="s">
        <v>11</v>
      </c>
      <c r="B27" s="17" t="s">
        <v>12</v>
      </c>
      <c r="C27" s="25">
        <f>C29+C33</f>
        <v>7209000.4299998283</v>
      </c>
      <c r="D27" s="24">
        <f>D29+D33</f>
        <v>0</v>
      </c>
      <c r="E27" s="24">
        <f>E29+E33</f>
        <v>0</v>
      </c>
    </row>
    <row r="28" spans="1:5">
      <c r="A28" s="19" t="s">
        <v>13</v>
      </c>
      <c r="B28" s="20" t="s">
        <v>14</v>
      </c>
      <c r="C28" s="23">
        <f t="shared" ref="C28:E30" si="0">C29</f>
        <v>-3682825333.1300001</v>
      </c>
      <c r="D28" s="23">
        <f t="shared" si="0"/>
        <v>-3420846816.77</v>
      </c>
      <c r="E28" s="23">
        <f t="shared" si="0"/>
        <v>-3488938446.3900003</v>
      </c>
    </row>
    <row r="29" spans="1:5" ht="15" customHeight="1">
      <c r="A29" s="19" t="s">
        <v>15</v>
      </c>
      <c r="B29" s="20" t="s">
        <v>16</v>
      </c>
      <c r="C29" s="21">
        <f t="shared" si="0"/>
        <v>-3682825333.1300001</v>
      </c>
      <c r="D29" s="21">
        <f t="shared" si="0"/>
        <v>-3420846816.77</v>
      </c>
      <c r="E29" s="21">
        <f t="shared" si="0"/>
        <v>-3488938446.3900003</v>
      </c>
    </row>
    <row r="30" spans="1:5" ht="15" customHeight="1">
      <c r="A30" s="19" t="s">
        <v>41</v>
      </c>
      <c r="B30" s="20" t="s">
        <v>42</v>
      </c>
      <c r="C30" s="21">
        <f t="shared" si="0"/>
        <v>-3682825333.1300001</v>
      </c>
      <c r="D30" s="21">
        <f t="shared" si="0"/>
        <v>-3420846816.77</v>
      </c>
      <c r="E30" s="21">
        <f t="shared" si="0"/>
        <v>-3488938446.3900003</v>
      </c>
    </row>
    <row r="31" spans="1:5" ht="27.6" customHeight="1">
      <c r="A31" s="19" t="s">
        <v>43</v>
      </c>
      <c r="B31" s="20" t="s">
        <v>44</v>
      </c>
      <c r="C31" s="21">
        <f>-3435328758.02-58000000-189496575.11</f>
        <v>-3682825333.1300001</v>
      </c>
      <c r="D31" s="21">
        <f>-3163742512.85-257104303.92</f>
        <v>-3420846816.77</v>
      </c>
      <c r="E31" s="21">
        <f>-3139308285.13-349630161.26</f>
        <v>-3488938446.3900003</v>
      </c>
    </row>
    <row r="32" spans="1:5">
      <c r="A32" s="19" t="s">
        <v>17</v>
      </c>
      <c r="B32" s="20" t="s">
        <v>18</v>
      </c>
      <c r="C32" s="21">
        <f t="shared" ref="C32:E34" si="1">C33</f>
        <v>3690034333.5599999</v>
      </c>
      <c r="D32" s="21">
        <f t="shared" si="1"/>
        <v>3420846816.77</v>
      </c>
      <c r="E32" s="21">
        <f t="shared" si="1"/>
        <v>3488938446.3900003</v>
      </c>
    </row>
    <row r="33" spans="1:5" ht="15.75" customHeight="1">
      <c r="A33" s="19" t="s">
        <v>19</v>
      </c>
      <c r="B33" s="20" t="s">
        <v>20</v>
      </c>
      <c r="C33" s="21">
        <f t="shared" si="1"/>
        <v>3690034333.5599999</v>
      </c>
      <c r="D33" s="21">
        <f t="shared" si="1"/>
        <v>3420846816.77</v>
      </c>
      <c r="E33" s="21">
        <f t="shared" si="1"/>
        <v>3488938446.3900003</v>
      </c>
    </row>
    <row r="34" spans="1:5" ht="15.75" customHeight="1">
      <c r="A34" s="19" t="s">
        <v>45</v>
      </c>
      <c r="B34" s="20" t="s">
        <v>46</v>
      </c>
      <c r="C34" s="21">
        <f t="shared" si="1"/>
        <v>3690034333.5599999</v>
      </c>
      <c r="D34" s="21">
        <f t="shared" si="1"/>
        <v>3420846816.77</v>
      </c>
      <c r="E34" s="21">
        <f t="shared" si="1"/>
        <v>3488938446.3900003</v>
      </c>
    </row>
    <row r="35" spans="1:5" ht="26.45" customHeight="1">
      <c r="A35" s="19" t="s">
        <v>47</v>
      </c>
      <c r="B35" s="20" t="s">
        <v>48</v>
      </c>
      <c r="C35" s="21">
        <f>3507852231.85+182182101.71</f>
        <v>3690034333.5599999</v>
      </c>
      <c r="D35" s="21">
        <f>3202841139.95+218005676.82</f>
        <v>3420846816.77</v>
      </c>
      <c r="E35" s="21">
        <f>3203325040.78+285613405.61</f>
        <v>3488938446.3900003</v>
      </c>
    </row>
    <row r="36" spans="1:5">
      <c r="E36" s="4"/>
    </row>
    <row r="42" spans="1:5" s="11" customFormat="1" ht="18.75">
      <c r="A42" s="13" t="s">
        <v>31</v>
      </c>
      <c r="C42" s="12"/>
      <c r="D42" s="28" t="s">
        <v>32</v>
      </c>
      <c r="E42" s="28"/>
    </row>
    <row r="43" spans="1:5" s="11" customFormat="1" ht="18.75">
      <c r="A43" s="13"/>
      <c r="C43" s="12"/>
      <c r="D43" s="14"/>
      <c r="E43" s="14"/>
    </row>
    <row r="44" spans="1:5" s="11" customFormat="1" ht="18.75">
      <c r="A44" s="13"/>
      <c r="C44" s="12"/>
      <c r="D44" s="14"/>
      <c r="E44" s="14"/>
    </row>
    <row r="45" spans="1:5" s="11" customFormat="1" ht="18.75">
      <c r="A45" s="13"/>
    </row>
    <row r="46" spans="1:5" s="11" customFormat="1" ht="18.75">
      <c r="A46" s="13" t="s">
        <v>33</v>
      </c>
      <c r="C46" s="12"/>
      <c r="D46" s="28" t="s">
        <v>34</v>
      </c>
      <c r="E46" s="28"/>
    </row>
    <row r="47" spans="1:5" ht="18.75">
      <c r="A47" s="11"/>
      <c r="B47" s="11"/>
      <c r="C47" s="12"/>
      <c r="D47" s="11"/>
      <c r="E47" s="11"/>
    </row>
  </sheetData>
  <mergeCells count="7">
    <mergeCell ref="D46:E46"/>
    <mergeCell ref="A8:E8"/>
    <mergeCell ref="C6:E6"/>
    <mergeCell ref="C1:E1"/>
    <mergeCell ref="C2:E2"/>
    <mergeCell ref="C5:E5"/>
    <mergeCell ref="D42:E42"/>
  </mergeCells>
  <pageMargins left="0.59055118110236227" right="0.19685039370078741" top="0.78740157480314965" bottom="0.59055118110236227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14"/>
  <sheetViews>
    <sheetView workbookViewId="0">
      <selection activeCell="G25" sqref="G25"/>
    </sheetView>
  </sheetViews>
  <sheetFormatPr defaultRowHeight="1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>
      <c r="B2" s="7"/>
      <c r="E2" s="8"/>
    </row>
    <row r="3" spans="2:7">
      <c r="B3" s="7"/>
      <c r="E3" s="7"/>
    </row>
    <row r="4" spans="2:7">
      <c r="B4" s="7"/>
    </row>
    <row r="6" spans="2:7">
      <c r="B6" s="8"/>
    </row>
    <row r="8" spans="2:7">
      <c r="B8" s="7"/>
    </row>
    <row r="9" spans="2:7">
      <c r="B9" s="7"/>
    </row>
    <row r="12" spans="2:7">
      <c r="B12" s="8"/>
      <c r="E12" s="8"/>
      <c r="G12" s="9"/>
    </row>
    <row r="13" spans="2:7">
      <c r="B13" s="8"/>
      <c r="E13" s="8"/>
      <c r="G13" s="9"/>
    </row>
    <row r="14" spans="2:7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basistayaob</cp:lastModifiedBy>
  <cp:lastPrinted>2022-03-15T04:54:02Z</cp:lastPrinted>
  <dcterms:created xsi:type="dcterms:W3CDTF">2021-10-17T04:40:44Z</dcterms:created>
  <dcterms:modified xsi:type="dcterms:W3CDTF">2022-05-18T01:17:59Z</dcterms:modified>
</cp:coreProperties>
</file>